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ropbox\Applied Value Investing Slide and Workbook\Warehouse\Spreadsheet\"/>
    </mc:Choice>
  </mc:AlternateContent>
  <bookViews>
    <workbookView xWindow="0" yWindow="120" windowWidth="19155" windowHeight="12075"/>
  </bookViews>
  <sheets>
    <sheet name="Simple " sheetId="2" r:id="rId1"/>
    <sheet name="Yearly Contribution" sheetId="1" r:id="rId2"/>
    <sheet name="Notes" sheetId="3" r:id="rId3"/>
  </sheets>
  <calcPr calcId="152511"/>
</workbook>
</file>

<file path=xl/calcChain.xml><?xml version="1.0" encoding="utf-8"?>
<calcChain xmlns="http://schemas.openxmlformats.org/spreadsheetml/2006/main">
  <c r="E5" i="2" l="1"/>
  <c r="E20" i="2"/>
  <c r="E10" i="2"/>
  <c r="E15" i="2"/>
  <c r="F31" i="1"/>
  <c r="F25" i="1"/>
  <c r="F19" i="1"/>
  <c r="F13" i="1"/>
  <c r="F7" i="1"/>
</calcChain>
</file>

<file path=xl/sharedStrings.xml><?xml version="1.0" encoding="utf-8"?>
<sst xmlns="http://schemas.openxmlformats.org/spreadsheetml/2006/main" count="97" uniqueCount="27">
  <si>
    <t>PV</t>
  </si>
  <si>
    <t>FV</t>
  </si>
  <si>
    <t>PMT</t>
  </si>
  <si>
    <t>NPER</t>
  </si>
  <si>
    <t>CAGR</t>
  </si>
  <si>
    <t>Rate</t>
  </si>
  <si>
    <t>Beginning Value</t>
  </si>
  <si>
    <t>Yearly Contribution</t>
  </si>
  <si>
    <t>Number of Years Invested</t>
  </si>
  <si>
    <t>Ending Value</t>
  </si>
  <si>
    <t>Solving for Ending Value</t>
  </si>
  <si>
    <t>Solving CAGR</t>
  </si>
  <si>
    <t>With Regular Contribution</t>
  </si>
  <si>
    <t>Solving for N - Number of Years Invested</t>
  </si>
  <si>
    <t>Solving for Yearly Amount</t>
  </si>
  <si>
    <t>Number of Years</t>
  </si>
  <si>
    <t>Solving for Beginning Value</t>
  </si>
  <si>
    <t>Beginning value</t>
  </si>
  <si>
    <t>Ending value</t>
  </si>
  <si>
    <t>Solving for CAGR</t>
  </si>
  <si>
    <t>Solving for Number of Years Invested</t>
  </si>
  <si>
    <t xml:space="preserve">PV </t>
  </si>
  <si>
    <t>Documentation</t>
  </si>
  <si>
    <t>The sheet are protected to ensure formula integrity</t>
  </si>
  <si>
    <t>Should you encounter any error, please drop me an email at feedback@sgcashflow.com</t>
  </si>
  <si>
    <t>Please feel free to distribute to your friends who might benefit from this spreadsheet</t>
  </si>
  <si>
    <t>The password to unlock this sheet is 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</si>
</sst>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4" fillId="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4" xfId="0" applyFont="1" applyBorder="1"/>
    <xf numFmtId="0" fontId="5" fillId="0" borderId="5" xfId="0" applyFont="1" applyBorder="1"/>
    <xf numFmtId="44" fontId="6" fillId="2" borderId="2" xfId="3" applyNumberFormat="1" applyFont="1" applyProtection="1">
      <protection locked="0"/>
    </xf>
    <xf numFmtId="0" fontId="5" fillId="0" borderId="0" xfId="0" applyFont="1"/>
    <xf numFmtId="0" fontId="6" fillId="2" borderId="2" xfId="3" applyFont="1" applyProtection="1">
      <protection locked="0"/>
    </xf>
    <xf numFmtId="0" fontId="7" fillId="3" borderId="4" xfId="4" applyFont="1" applyBorder="1"/>
    <xf numFmtId="0" fontId="7" fillId="3" borderId="5" xfId="4" applyFont="1" applyBorder="1"/>
    <xf numFmtId="10" fontId="7" fillId="3" borderId="1" xfId="4" applyNumberFormat="1" applyFont="1" applyBorder="1" applyProtection="1">
      <protection locked="0"/>
    </xf>
    <xf numFmtId="10" fontId="6" fillId="2" borderId="2" xfId="3" applyNumberFormat="1" applyFont="1" applyProtection="1">
      <protection locked="0"/>
    </xf>
    <xf numFmtId="44" fontId="7" fillId="3" borderId="1" xfId="4" applyNumberFormat="1" applyFont="1" applyBorder="1"/>
    <xf numFmtId="2" fontId="7" fillId="3" borderId="1" xfId="4" applyNumberFormat="1" applyFont="1" applyBorder="1"/>
    <xf numFmtId="0" fontId="5" fillId="0" borderId="0" xfId="0" applyFont="1" applyBorder="1"/>
    <xf numFmtId="0" fontId="8" fillId="0" borderId="0" xfId="0" applyFont="1"/>
    <xf numFmtId="0" fontId="5" fillId="0" borderId="6" xfId="0" applyFont="1" applyBorder="1"/>
    <xf numFmtId="44" fontId="6" fillId="2" borderId="2" xfId="1" applyFont="1" applyFill="1" applyBorder="1" applyProtection="1">
      <protection locked="0"/>
    </xf>
    <xf numFmtId="0" fontId="7" fillId="3" borderId="6" xfId="4" applyFont="1" applyBorder="1"/>
    <xf numFmtId="10" fontId="7" fillId="3" borderId="3" xfId="4" applyNumberFormat="1" applyFont="1" applyBorder="1"/>
    <xf numFmtId="8" fontId="7" fillId="3" borderId="3" xfId="4" applyNumberFormat="1" applyFont="1" applyBorder="1"/>
    <xf numFmtId="10" fontId="6" fillId="2" borderId="2" xfId="2" applyNumberFormat="1" applyFont="1" applyFill="1" applyBorder="1" applyProtection="1">
      <protection locked="0"/>
    </xf>
    <xf numFmtId="2" fontId="7" fillId="3" borderId="3" xfId="4" applyNumberFormat="1" applyFont="1" applyBorder="1"/>
    <xf numFmtId="44" fontId="7" fillId="3" borderId="3" xfId="1" applyFont="1" applyFill="1" applyBorder="1"/>
  </cellXfs>
  <cellStyles count="5">
    <cellStyle name="Accent4" xfId="4" builtinId="41"/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showGridLines="0" tabSelected="1" workbookViewId="0">
      <selection activeCell="E4" sqref="E4"/>
    </sheetView>
  </sheetViews>
  <sheetFormatPr defaultRowHeight="15" x14ac:dyDescent="0.25"/>
  <cols>
    <col min="3" max="3" width="10.5703125" customWidth="1"/>
    <col min="4" max="4" width="34" customWidth="1"/>
    <col min="5" max="5" width="41.28515625" customWidth="1"/>
  </cols>
  <sheetData>
    <row r="1" spans="3:8" ht="15.75" thickBot="1" x14ac:dyDescent="0.3"/>
    <row r="2" spans="3:8" ht="19.5" thickBot="1" x14ac:dyDescent="0.35">
      <c r="C2" s="2" t="s">
        <v>0</v>
      </c>
      <c r="D2" s="3" t="s">
        <v>6</v>
      </c>
      <c r="E2" s="4">
        <v>3956500</v>
      </c>
      <c r="F2" s="5"/>
      <c r="G2" s="5"/>
      <c r="H2" s="5"/>
    </row>
    <row r="3" spans="3:8" ht="19.5" thickBot="1" x14ac:dyDescent="0.35">
      <c r="C3" s="2" t="s">
        <v>1</v>
      </c>
      <c r="D3" s="3" t="s">
        <v>9</v>
      </c>
      <c r="E3" s="4">
        <v>10357400</v>
      </c>
      <c r="F3" s="5"/>
      <c r="G3" s="5"/>
      <c r="H3" s="5"/>
    </row>
    <row r="4" spans="3:8" ht="19.5" thickBot="1" x14ac:dyDescent="0.35">
      <c r="C4" s="2" t="s">
        <v>3</v>
      </c>
      <c r="D4" s="3" t="s">
        <v>8</v>
      </c>
      <c r="E4" s="6">
        <v>9</v>
      </c>
      <c r="F4" s="5"/>
      <c r="G4" s="5"/>
      <c r="H4" s="5"/>
    </row>
    <row r="5" spans="3:8" ht="19.5" thickBot="1" x14ac:dyDescent="0.35">
      <c r="C5" s="7" t="s">
        <v>5</v>
      </c>
      <c r="D5" s="8" t="s">
        <v>4</v>
      </c>
      <c r="E5" s="9">
        <f>((E3/E2)^(1/E4)-1)</f>
        <v>0.11285282084619008</v>
      </c>
      <c r="F5" s="5"/>
      <c r="G5" s="5" t="s">
        <v>19</v>
      </c>
      <c r="H5" s="5"/>
    </row>
    <row r="6" spans="3:8" ht="19.5" thickBot="1" x14ac:dyDescent="0.35">
      <c r="C6" s="5"/>
      <c r="D6" s="5"/>
      <c r="E6" s="5"/>
      <c r="F6" s="5"/>
      <c r="G6" s="5"/>
      <c r="H6" s="5"/>
    </row>
    <row r="7" spans="3:8" ht="19.5" thickBot="1" x14ac:dyDescent="0.35">
      <c r="C7" s="2" t="s">
        <v>0</v>
      </c>
      <c r="D7" s="3" t="s">
        <v>6</v>
      </c>
      <c r="E7" s="4">
        <v>15000</v>
      </c>
      <c r="F7" s="5"/>
      <c r="G7" s="5"/>
      <c r="H7" s="5"/>
    </row>
    <row r="8" spans="3:8" ht="19.5" thickBot="1" x14ac:dyDescent="0.35">
      <c r="C8" s="2" t="s">
        <v>3</v>
      </c>
      <c r="D8" s="3" t="s">
        <v>15</v>
      </c>
      <c r="E8" s="6">
        <v>10</v>
      </c>
      <c r="F8" s="5"/>
      <c r="G8" s="5"/>
      <c r="H8" s="5"/>
    </row>
    <row r="9" spans="3:8" ht="19.5" thickBot="1" x14ac:dyDescent="0.35">
      <c r="C9" s="2" t="s">
        <v>5</v>
      </c>
      <c r="D9" s="3" t="s">
        <v>4</v>
      </c>
      <c r="E9" s="10">
        <v>7.1800000000000003E-2</v>
      </c>
      <c r="F9" s="5"/>
      <c r="G9" s="5"/>
      <c r="H9" s="5"/>
    </row>
    <row r="10" spans="3:8" ht="19.5" thickBot="1" x14ac:dyDescent="0.35">
      <c r="C10" s="7" t="s">
        <v>1</v>
      </c>
      <c r="D10" s="8" t="s">
        <v>9</v>
      </c>
      <c r="E10" s="11">
        <f>E7*(1+E9)^E8</f>
        <v>30007.428926449516</v>
      </c>
      <c r="F10" s="5"/>
      <c r="G10" s="5" t="s">
        <v>10</v>
      </c>
      <c r="H10" s="5"/>
    </row>
    <row r="11" spans="3:8" ht="19.5" thickBot="1" x14ac:dyDescent="0.35">
      <c r="C11" s="5"/>
      <c r="D11" s="5"/>
      <c r="E11" s="5"/>
      <c r="F11" s="5"/>
      <c r="G11" s="5"/>
      <c r="H11" s="5"/>
    </row>
    <row r="12" spans="3:8" ht="19.5" thickBot="1" x14ac:dyDescent="0.35">
      <c r="C12" s="2" t="s">
        <v>0</v>
      </c>
      <c r="D12" s="3" t="s">
        <v>6</v>
      </c>
      <c r="E12" s="4">
        <v>10000</v>
      </c>
      <c r="F12" s="5"/>
      <c r="G12" s="5"/>
      <c r="H12" s="5"/>
    </row>
    <row r="13" spans="3:8" ht="19.5" thickBot="1" x14ac:dyDescent="0.35">
      <c r="C13" s="2" t="s">
        <v>1</v>
      </c>
      <c r="D13" s="3" t="s">
        <v>9</v>
      </c>
      <c r="E13" s="4">
        <v>20000</v>
      </c>
      <c r="F13" s="5"/>
      <c r="G13" s="5"/>
      <c r="H13" s="5"/>
    </row>
    <row r="14" spans="3:8" ht="19.5" thickBot="1" x14ac:dyDescent="0.35">
      <c r="C14" s="2" t="s">
        <v>5</v>
      </c>
      <c r="D14" s="3" t="s">
        <v>4</v>
      </c>
      <c r="E14" s="10">
        <v>7.1800000000000003E-2</v>
      </c>
      <c r="F14" s="5"/>
      <c r="G14" s="5"/>
      <c r="H14" s="5"/>
    </row>
    <row r="15" spans="3:8" ht="19.5" thickBot="1" x14ac:dyDescent="0.35">
      <c r="C15" s="7" t="s">
        <v>3</v>
      </c>
      <c r="D15" s="8" t="s">
        <v>8</v>
      </c>
      <c r="E15" s="12">
        <f>NPER(E14,0,E12,-E13,1)</f>
        <v>9.9964291593613801</v>
      </c>
      <c r="F15" s="5"/>
      <c r="G15" s="5" t="s">
        <v>20</v>
      </c>
      <c r="H15" s="5"/>
    </row>
    <row r="16" spans="3:8" ht="19.5" thickBot="1" x14ac:dyDescent="0.35">
      <c r="C16" s="5"/>
      <c r="D16" s="5"/>
      <c r="E16" s="13"/>
      <c r="F16" s="5"/>
      <c r="G16" s="5"/>
      <c r="H16" s="5"/>
    </row>
    <row r="17" spans="3:8" ht="19.5" thickBot="1" x14ac:dyDescent="0.35">
      <c r="C17" s="2" t="s">
        <v>1</v>
      </c>
      <c r="D17" s="3" t="s">
        <v>9</v>
      </c>
      <c r="E17" s="4">
        <v>15000</v>
      </c>
      <c r="F17" s="5"/>
      <c r="G17" s="5"/>
      <c r="H17" s="5"/>
    </row>
    <row r="18" spans="3:8" ht="19.5" thickBot="1" x14ac:dyDescent="0.35">
      <c r="C18" s="2" t="s">
        <v>5</v>
      </c>
      <c r="D18" s="3" t="s">
        <v>4</v>
      </c>
      <c r="E18" s="10">
        <v>7.1800000000000003E-2</v>
      </c>
      <c r="F18" s="5"/>
      <c r="G18" s="5"/>
      <c r="H18" s="5"/>
    </row>
    <row r="19" spans="3:8" ht="19.5" thickBot="1" x14ac:dyDescent="0.35">
      <c r="C19" s="2" t="s">
        <v>3</v>
      </c>
      <c r="D19" s="3" t="s">
        <v>8</v>
      </c>
      <c r="E19" s="6">
        <v>10</v>
      </c>
      <c r="F19" s="5"/>
      <c r="G19" s="5"/>
      <c r="H19" s="5"/>
    </row>
    <row r="20" spans="3:8" ht="19.5" thickBot="1" x14ac:dyDescent="0.35">
      <c r="C20" s="7" t="s">
        <v>21</v>
      </c>
      <c r="D20" s="8" t="s">
        <v>6</v>
      </c>
      <c r="E20" s="11">
        <f>PV(E18,E19,0,-E17,1)</f>
        <v>7498.1432281816633</v>
      </c>
      <c r="F20" s="5"/>
      <c r="G20" s="5" t="s">
        <v>16</v>
      </c>
      <c r="H20" s="5"/>
    </row>
  </sheetData>
  <sheetProtection password="CF75" sheet="1" objects="1" scenarios="1" selectLockedCells="1"/>
  <conditionalFormatting sqref="D5">
    <cfRule type="dataBar" priority="6">
      <dataBar>
        <cfvo type="min"/>
        <cfvo type="max"/>
        <color rgb="FF638EC6"/>
      </dataBar>
    </cfRule>
  </conditionalFormatting>
  <conditionalFormatting sqref="E5">
    <cfRule type="dataBar" priority="5">
      <dataBar>
        <cfvo type="min"/>
        <cfvo type="max"/>
        <color rgb="FF638EC6"/>
      </dataBar>
    </cfRule>
  </conditionalFormatting>
  <conditionalFormatting sqref="E10">
    <cfRule type="dataBar" priority="4">
      <dataBar>
        <cfvo type="min"/>
        <cfvo type="max"/>
        <color rgb="FFFFB628"/>
      </dataBar>
    </cfRule>
  </conditionalFormatting>
  <conditionalFormatting sqref="E15">
    <cfRule type="dataBar" priority="3">
      <dataBar>
        <cfvo type="min"/>
        <cfvo type="max"/>
        <color rgb="FF63C384"/>
      </dataBar>
    </cfRule>
  </conditionalFormatting>
  <conditionalFormatting sqref="E20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31"/>
  <sheetViews>
    <sheetView showGridLines="0" workbookViewId="0">
      <selection activeCell="F9" sqref="F9"/>
    </sheetView>
  </sheetViews>
  <sheetFormatPr defaultRowHeight="15" x14ac:dyDescent="0.25"/>
  <cols>
    <col min="5" max="5" width="32.85546875" customWidth="1"/>
    <col min="6" max="6" width="41.42578125" customWidth="1"/>
  </cols>
  <sheetData>
    <row r="1" spans="4:8" ht="18.75" x14ac:dyDescent="0.3">
      <c r="D1" s="14" t="s">
        <v>12</v>
      </c>
      <c r="E1" s="5"/>
      <c r="F1" s="5"/>
      <c r="G1" s="5"/>
      <c r="H1" s="5"/>
    </row>
    <row r="2" spans="4:8" ht="19.5" thickBot="1" x14ac:dyDescent="0.35">
      <c r="D2" s="5"/>
      <c r="E2" s="5"/>
      <c r="F2" s="5"/>
      <c r="G2" s="5"/>
      <c r="H2" s="5"/>
    </row>
    <row r="3" spans="4:8" ht="19.5" thickBot="1" x14ac:dyDescent="0.35">
      <c r="D3" s="2" t="s">
        <v>0</v>
      </c>
      <c r="E3" s="15" t="s">
        <v>17</v>
      </c>
      <c r="F3" s="16"/>
      <c r="G3" s="5"/>
      <c r="H3" s="5"/>
    </row>
    <row r="4" spans="4:8" ht="19.5" thickBot="1" x14ac:dyDescent="0.35">
      <c r="D4" s="2" t="s">
        <v>1</v>
      </c>
      <c r="E4" s="15" t="s">
        <v>18</v>
      </c>
      <c r="F4" s="16">
        <v>72000</v>
      </c>
      <c r="G4" s="5"/>
      <c r="H4" s="5"/>
    </row>
    <row r="5" spans="4:8" ht="19.5" thickBot="1" x14ac:dyDescent="0.35">
      <c r="D5" s="2" t="s">
        <v>2</v>
      </c>
      <c r="E5" s="15" t="s">
        <v>7</v>
      </c>
      <c r="F5" s="16">
        <v>2000</v>
      </c>
      <c r="G5" s="5"/>
      <c r="H5" s="5"/>
    </row>
    <row r="6" spans="4:8" ht="19.5" thickBot="1" x14ac:dyDescent="0.35">
      <c r="D6" s="2" t="s">
        <v>3</v>
      </c>
      <c r="E6" s="15" t="s">
        <v>8</v>
      </c>
      <c r="F6" s="6">
        <v>25</v>
      </c>
      <c r="G6" s="5"/>
      <c r="H6" s="5"/>
    </row>
    <row r="7" spans="4:8" ht="19.5" thickBot="1" x14ac:dyDescent="0.35">
      <c r="D7" s="7" t="s">
        <v>5</v>
      </c>
      <c r="E7" s="17" t="s">
        <v>4</v>
      </c>
      <c r="F7" s="18">
        <f>RATE(F6,F5,F3,-F4,1,)</f>
        <v>2.6993660319696654E-2</v>
      </c>
      <c r="G7" s="5"/>
      <c r="H7" s="5" t="s">
        <v>11</v>
      </c>
    </row>
    <row r="8" spans="4:8" ht="19.5" thickBot="1" x14ac:dyDescent="0.35">
      <c r="D8" s="5"/>
      <c r="E8" s="5"/>
      <c r="F8" s="5">
        <v>0</v>
      </c>
      <c r="G8" s="5"/>
      <c r="H8" s="5"/>
    </row>
    <row r="9" spans="4:8" ht="19.5" thickBot="1" x14ac:dyDescent="0.35">
      <c r="D9" s="2" t="s">
        <v>0</v>
      </c>
      <c r="E9" s="3" t="s">
        <v>6</v>
      </c>
      <c r="F9" s="16">
        <v>100000</v>
      </c>
      <c r="G9" s="5"/>
      <c r="H9" s="5"/>
    </row>
    <row r="10" spans="4:8" ht="19.5" thickBot="1" x14ac:dyDescent="0.35">
      <c r="D10" s="2" t="s">
        <v>2</v>
      </c>
      <c r="E10" s="3" t="s">
        <v>7</v>
      </c>
      <c r="F10" s="16">
        <v>0</v>
      </c>
      <c r="G10" s="5"/>
      <c r="H10" s="5"/>
    </row>
    <row r="11" spans="4:8" ht="19.5" thickBot="1" x14ac:dyDescent="0.35">
      <c r="D11" s="2" t="s">
        <v>5</v>
      </c>
      <c r="E11" s="3" t="s">
        <v>4</v>
      </c>
      <c r="F11" s="10">
        <v>7.1800000000000003E-2</v>
      </c>
      <c r="G11" s="5"/>
      <c r="H11" s="5"/>
    </row>
    <row r="12" spans="4:8" ht="19.5" thickBot="1" x14ac:dyDescent="0.35">
      <c r="D12" s="2" t="s">
        <v>3</v>
      </c>
      <c r="E12" s="3" t="s">
        <v>8</v>
      </c>
      <c r="F12" s="6">
        <v>10</v>
      </c>
      <c r="G12" s="5"/>
      <c r="H12" s="5"/>
    </row>
    <row r="13" spans="4:8" ht="19.5" thickBot="1" x14ac:dyDescent="0.35">
      <c r="D13" s="7" t="s">
        <v>1</v>
      </c>
      <c r="E13" s="8" t="s">
        <v>9</v>
      </c>
      <c r="F13" s="19">
        <f>FV(F11,F12,F10,-F9,1)</f>
        <v>200049.52617633011</v>
      </c>
      <c r="G13" s="5"/>
      <c r="H13" s="5" t="s">
        <v>10</v>
      </c>
    </row>
    <row r="14" spans="4:8" ht="19.5" thickBot="1" x14ac:dyDescent="0.35">
      <c r="D14" s="5"/>
      <c r="E14" s="5"/>
      <c r="F14" s="5"/>
      <c r="G14" s="5"/>
      <c r="H14" s="5"/>
    </row>
    <row r="15" spans="4:8" ht="19.5" thickBot="1" x14ac:dyDescent="0.35">
      <c r="D15" s="2" t="s">
        <v>0</v>
      </c>
      <c r="E15" s="3" t="s">
        <v>6</v>
      </c>
      <c r="F15" s="16">
        <v>100000</v>
      </c>
      <c r="G15" s="5"/>
      <c r="H15" s="5"/>
    </row>
    <row r="16" spans="4:8" ht="19.5" thickBot="1" x14ac:dyDescent="0.35">
      <c r="D16" s="2" t="s">
        <v>1</v>
      </c>
      <c r="E16" s="3" t="s">
        <v>9</v>
      </c>
      <c r="F16" s="16">
        <v>200000</v>
      </c>
      <c r="G16" s="5"/>
      <c r="H16" s="5"/>
    </row>
    <row r="17" spans="4:8" ht="19.5" thickBot="1" x14ac:dyDescent="0.35">
      <c r="D17" s="2" t="s">
        <v>2</v>
      </c>
      <c r="E17" s="3" t="s">
        <v>7</v>
      </c>
      <c r="F17" s="16">
        <v>500</v>
      </c>
      <c r="G17" s="5"/>
      <c r="H17" s="5"/>
    </row>
    <row r="18" spans="4:8" ht="19.5" thickBot="1" x14ac:dyDescent="0.35">
      <c r="D18" s="2" t="s">
        <v>5</v>
      </c>
      <c r="E18" s="3" t="s">
        <v>4</v>
      </c>
      <c r="F18" s="20">
        <v>7.1800000000000003E-2</v>
      </c>
      <c r="G18" s="5"/>
      <c r="H18" s="5"/>
    </row>
    <row r="19" spans="4:8" ht="19.5" thickBot="1" x14ac:dyDescent="0.35">
      <c r="D19" s="7" t="s">
        <v>3</v>
      </c>
      <c r="E19" s="8" t="s">
        <v>8</v>
      </c>
      <c r="F19" s="21">
        <f>NPER(F18,F17,F15,-F16,1)</f>
        <v>9.4867006595902623</v>
      </c>
      <c r="G19" s="5"/>
      <c r="H19" s="5" t="s">
        <v>13</v>
      </c>
    </row>
    <row r="20" spans="4:8" ht="19.5" thickBot="1" x14ac:dyDescent="0.35">
      <c r="D20" s="5"/>
      <c r="E20" s="5"/>
      <c r="F20" s="5"/>
      <c r="G20" s="5"/>
      <c r="H20" s="5"/>
    </row>
    <row r="21" spans="4:8" ht="19.5" thickBot="1" x14ac:dyDescent="0.35">
      <c r="D21" s="2" t="s">
        <v>0</v>
      </c>
      <c r="E21" s="3" t="s">
        <v>6</v>
      </c>
      <c r="F21" s="16">
        <v>100000</v>
      </c>
      <c r="G21" s="5"/>
      <c r="H21" s="5"/>
    </row>
    <row r="22" spans="4:8" ht="19.5" thickBot="1" x14ac:dyDescent="0.35">
      <c r="D22" s="2" t="s">
        <v>1</v>
      </c>
      <c r="E22" s="3" t="s">
        <v>9</v>
      </c>
      <c r="F22" s="16">
        <v>800000</v>
      </c>
      <c r="G22" s="5"/>
      <c r="H22" s="5"/>
    </row>
    <row r="23" spans="4:8" ht="19.5" thickBot="1" x14ac:dyDescent="0.35">
      <c r="D23" s="2" t="s">
        <v>5</v>
      </c>
      <c r="E23" s="3" t="s">
        <v>4</v>
      </c>
      <c r="F23" s="10">
        <v>7.1800000000000003E-2</v>
      </c>
      <c r="G23" s="5"/>
      <c r="H23" s="5"/>
    </row>
    <row r="24" spans="4:8" ht="19.5" thickBot="1" x14ac:dyDescent="0.35">
      <c r="D24" s="2" t="s">
        <v>3</v>
      </c>
      <c r="E24" s="3" t="s">
        <v>15</v>
      </c>
      <c r="F24" s="6">
        <v>12</v>
      </c>
      <c r="G24" s="5"/>
      <c r="H24" s="5"/>
    </row>
    <row r="25" spans="4:8" ht="19.5" thickBot="1" x14ac:dyDescent="0.35">
      <c r="D25" s="7" t="s">
        <v>2</v>
      </c>
      <c r="E25" s="8" t="s">
        <v>7</v>
      </c>
      <c r="F25" s="22">
        <f>PMT(F23,F24,F21,-F22,1)</f>
        <v>29425.956801506094</v>
      </c>
      <c r="G25" s="5"/>
      <c r="H25" s="5" t="s">
        <v>14</v>
      </c>
    </row>
    <row r="26" spans="4:8" ht="19.5" thickBot="1" x14ac:dyDescent="0.35">
      <c r="D26" s="5"/>
      <c r="E26" s="5"/>
      <c r="F26" s="5"/>
      <c r="G26" s="5"/>
      <c r="H26" s="5"/>
    </row>
    <row r="27" spans="4:8" ht="19.5" thickBot="1" x14ac:dyDescent="0.35">
      <c r="D27" s="2" t="s">
        <v>1</v>
      </c>
      <c r="E27" s="3" t="s">
        <v>9</v>
      </c>
      <c r="F27" s="16">
        <v>200000</v>
      </c>
      <c r="G27" s="5"/>
      <c r="H27" s="5"/>
    </row>
    <row r="28" spans="4:8" ht="19.5" thickBot="1" x14ac:dyDescent="0.35">
      <c r="D28" s="2" t="s">
        <v>2</v>
      </c>
      <c r="E28" s="3" t="s">
        <v>7</v>
      </c>
      <c r="F28" s="16">
        <v>0</v>
      </c>
      <c r="G28" s="5"/>
      <c r="H28" s="5"/>
    </row>
    <row r="29" spans="4:8" ht="19.5" thickBot="1" x14ac:dyDescent="0.35">
      <c r="D29" s="2" t="s">
        <v>5</v>
      </c>
      <c r="E29" s="3" t="s">
        <v>4</v>
      </c>
      <c r="F29" s="20">
        <v>7.1800000000000003E-2</v>
      </c>
      <c r="G29" s="5"/>
      <c r="H29" s="5"/>
    </row>
    <row r="30" spans="4:8" ht="19.5" thickBot="1" x14ac:dyDescent="0.35">
      <c r="D30" s="2" t="s">
        <v>3</v>
      </c>
      <c r="E30" s="3" t="s">
        <v>8</v>
      </c>
      <c r="F30" s="6">
        <v>10</v>
      </c>
      <c r="G30" s="5"/>
      <c r="H30" s="5"/>
    </row>
    <row r="31" spans="4:8" ht="19.5" thickBot="1" x14ac:dyDescent="0.35">
      <c r="D31" s="7" t="s">
        <v>0</v>
      </c>
      <c r="E31" s="8" t="s">
        <v>6</v>
      </c>
      <c r="F31" s="22">
        <f>PV(F29,F30,F28,-F27,1)</f>
        <v>99975.243042422167</v>
      </c>
      <c r="G31" s="5"/>
      <c r="H31" s="5" t="s">
        <v>16</v>
      </c>
    </row>
  </sheetData>
  <sheetProtection password="CF75" sheet="1" objects="1" scenarios="1" selectLockedCells="1"/>
  <conditionalFormatting sqref="F7">
    <cfRule type="dataBar" priority="6">
      <dataBar>
        <cfvo type="min"/>
        <cfvo type="max"/>
        <color rgb="FF008AEF"/>
      </dataBar>
    </cfRule>
  </conditionalFormatting>
  <conditionalFormatting sqref="F13">
    <cfRule type="dataBar" priority="5">
      <dataBar>
        <cfvo type="min"/>
        <cfvo type="max"/>
        <color rgb="FF63C384"/>
      </dataBar>
    </cfRule>
  </conditionalFormatting>
  <conditionalFormatting sqref="F19">
    <cfRule type="dataBar" priority="4">
      <dataBar>
        <cfvo type="min"/>
        <cfvo type="max"/>
        <color rgb="FFFF555A"/>
      </dataBar>
    </cfRule>
  </conditionalFormatting>
  <conditionalFormatting sqref="F25">
    <cfRule type="dataBar" priority="3">
      <dataBar>
        <cfvo type="min"/>
        <cfvo type="max"/>
        <color rgb="FFFFB628"/>
      </dataBar>
    </cfRule>
  </conditionalFormatting>
  <conditionalFormatting sqref="F31">
    <cfRule type="dataBar" priority="2">
      <dataBar>
        <cfvo type="min"/>
        <cfvo type="max"/>
        <color rgb="FFD6007B"/>
      </dataBar>
    </cfRule>
  </conditionalFormatting>
  <conditionalFormatting sqref="H7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D32" sqref="D32"/>
    </sheetView>
  </sheetViews>
  <sheetFormatPr defaultRowHeight="15" x14ac:dyDescent="0.25"/>
  <sheetData>
    <row r="3" spans="2:2" x14ac:dyDescent="0.25">
      <c r="B3" s="1" t="s">
        <v>22</v>
      </c>
    </row>
    <row r="5" spans="2:2" x14ac:dyDescent="0.25">
      <c r="B5" t="s">
        <v>23</v>
      </c>
    </row>
    <row r="7" spans="2:2" x14ac:dyDescent="0.25">
      <c r="B7" t="s">
        <v>24</v>
      </c>
    </row>
    <row r="9" spans="2:2" x14ac:dyDescent="0.25">
      <c r="B9" t="s">
        <v>26</v>
      </c>
    </row>
    <row r="11" spans="2:2" x14ac:dyDescent="0.25">
      <c r="B1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</vt:lpstr>
      <vt:lpstr>Yearly Contribution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PSL</dc:creator>
  <cp:lastModifiedBy>PSL</cp:lastModifiedBy>
  <dcterms:created xsi:type="dcterms:W3CDTF">2014-05-14T05:29:56Z</dcterms:created>
  <dcterms:modified xsi:type="dcterms:W3CDTF">2015-08-13T03:09:45Z</dcterms:modified>
</cp:coreProperties>
</file>